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28125" windowHeight="12540" tabRatio="598"/>
  </bookViews>
  <sheets>
    <sheet name="2020民生工程进展表" sheetId="1" r:id="rId1"/>
  </sheets>
  <definedNames>
    <definedName name="_xlnm.Print_Titles" localSheetId="0">'2020民生工程进展表'!$A:$A</definedName>
  </definedNames>
  <calcPr calcId="125725"/>
</workbook>
</file>

<file path=xl/calcChain.xml><?xml version="1.0" encoding="utf-8"?>
<calcChain xmlns="http://schemas.openxmlformats.org/spreadsheetml/2006/main">
  <c r="G9" i="1"/>
  <c r="G10"/>
  <c r="G11"/>
  <c r="G12"/>
  <c r="G13"/>
  <c r="G14"/>
  <c r="G15"/>
  <c r="G16"/>
  <c r="G17"/>
  <c r="G18"/>
  <c r="G19"/>
  <c r="G8"/>
  <c r="K19" l="1"/>
  <c r="H19"/>
  <c r="K18"/>
  <c r="H18"/>
  <c r="D18"/>
  <c r="Q17"/>
  <c r="N17"/>
  <c r="K17"/>
  <c r="H17"/>
  <c r="D17"/>
  <c r="Q16"/>
  <c r="N16"/>
  <c r="K16"/>
  <c r="H16"/>
  <c r="D16"/>
  <c r="Q15"/>
  <c r="N15"/>
  <c r="K15"/>
  <c r="H15"/>
  <c r="D15"/>
  <c r="Q14"/>
  <c r="N14"/>
  <c r="K14"/>
  <c r="H14"/>
  <c r="D14"/>
  <c r="Q13"/>
  <c r="N13"/>
  <c r="K13"/>
  <c r="H13"/>
  <c r="D13"/>
  <c r="Q12"/>
  <c r="N12"/>
  <c r="K12"/>
  <c r="H12"/>
  <c r="D12"/>
  <c r="Q11"/>
  <c r="N11"/>
  <c r="K11"/>
  <c r="H11"/>
  <c r="D11"/>
  <c r="Q10"/>
  <c r="N10"/>
  <c r="K10"/>
  <c r="H10"/>
  <c r="D10"/>
  <c r="Q9"/>
  <c r="N9"/>
  <c r="K9"/>
  <c r="H9"/>
  <c r="D9"/>
  <c r="Q8"/>
  <c r="N8"/>
  <c r="K8"/>
  <c r="H8"/>
  <c r="D8"/>
  <c r="P7"/>
  <c r="Q7" s="1"/>
  <c r="M7"/>
  <c r="N7" s="1"/>
  <c r="J7"/>
  <c r="K7" s="1"/>
  <c r="G7"/>
  <c r="H7" s="1"/>
  <c r="E7"/>
  <c r="C7"/>
  <c r="D7" s="1"/>
</calcChain>
</file>

<file path=xl/sharedStrings.xml><?xml version="1.0" encoding="utf-8"?>
<sst xmlns="http://schemas.openxmlformats.org/spreadsheetml/2006/main" count="40" uniqueCount="31">
  <si>
    <t>地区</t>
  </si>
  <si>
    <t>8.困难残疾人康复</t>
  </si>
  <si>
    <t>困难精神残疾人药费补助</t>
  </si>
  <si>
    <t>残疾儿童康复救助</t>
  </si>
  <si>
    <t>目标
任务（人）</t>
  </si>
  <si>
    <t>完成（人）</t>
  </si>
  <si>
    <t>完成率
(%)</t>
  </si>
  <si>
    <t>发放补助资金
（万元）</t>
  </si>
  <si>
    <t>小计</t>
  </si>
  <si>
    <t>残疾儿童康复训练</t>
  </si>
  <si>
    <t>残疾儿童装配假肢矫形器</t>
  </si>
  <si>
    <t>残疾儿童辅助器具适配</t>
  </si>
  <si>
    <t>完成率（%）</t>
  </si>
  <si>
    <t xml:space="preserve">目标
任务（例） </t>
  </si>
  <si>
    <t>完成（例）</t>
  </si>
  <si>
    <t>全市汇总</t>
  </si>
  <si>
    <t>桐城市</t>
  </si>
  <si>
    <t>怀宁县</t>
  </si>
  <si>
    <t>潜山市</t>
  </si>
  <si>
    <t>岳西县</t>
  </si>
  <si>
    <t>太湖县</t>
  </si>
  <si>
    <t>望江县</t>
  </si>
  <si>
    <t>迎江区</t>
  </si>
  <si>
    <t>大观区</t>
  </si>
  <si>
    <t>宜秀区</t>
  </si>
  <si>
    <t>经开区</t>
  </si>
  <si>
    <t>高新区</t>
  </si>
  <si>
    <t>社会
福利院</t>
  </si>
  <si>
    <t>宿松县</t>
  </si>
  <si>
    <t>时间：2022年3月31日</t>
    <phoneticPr fontId="16" type="noConversion"/>
  </si>
  <si>
    <t>2022年3月民生工程项目进展情况表</t>
    <phoneticPr fontId="16" type="noConversion"/>
  </si>
</sst>
</file>

<file path=xl/styles.xml><?xml version="1.0" encoding="utf-8"?>
<styleSheet xmlns="http://schemas.openxmlformats.org/spreadsheetml/2006/main">
  <numFmts count="2">
    <numFmt numFmtId="176" formatCode="0.0_ "/>
    <numFmt numFmtId="177" formatCode="0_ "/>
  </numFmts>
  <fonts count="17">
    <font>
      <sz val="11"/>
      <color theme="1"/>
      <name val="宋体"/>
      <charset val="134"/>
      <scheme val="minor"/>
    </font>
    <font>
      <b/>
      <sz val="1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b/>
      <sz val="9"/>
      <name val="仿宋_GB2312"/>
      <family val="3"/>
      <charset val="134"/>
    </font>
    <font>
      <sz val="10"/>
      <name val="仿宋_GB2312"/>
      <family val="3"/>
      <charset val="134"/>
    </font>
    <font>
      <b/>
      <sz val="10"/>
      <name val="仿宋_GB2312"/>
      <family val="3"/>
      <charset val="134"/>
    </font>
    <font>
      <b/>
      <sz val="22"/>
      <name val="宋体"/>
      <family val="3"/>
      <charset val="134"/>
    </font>
    <font>
      <b/>
      <sz val="11"/>
      <name val="仿宋_GB2312"/>
      <family val="3"/>
      <charset val="134"/>
    </font>
    <font>
      <sz val="11"/>
      <name val="仿宋_GB2312"/>
      <family val="3"/>
      <charset val="134"/>
    </font>
    <font>
      <sz val="10"/>
      <name val="Arial"/>
      <family val="2"/>
    </font>
    <font>
      <b/>
      <sz val="10"/>
      <name val="Arial"/>
      <family val="2"/>
    </font>
    <font>
      <sz val="12"/>
      <name val="Times New Roman"/>
      <family val="1"/>
    </font>
    <font>
      <sz val="12"/>
      <name val="宋体"/>
      <family val="3"/>
      <charset val="134"/>
    </font>
    <font>
      <sz val="11"/>
      <color rgb="FF000000"/>
      <name val="宋体"/>
      <family val="3"/>
      <charset val="134"/>
    </font>
    <font>
      <sz val="10"/>
      <name val="Helv"/>
      <family val="2"/>
    </font>
    <font>
      <sz val="11"/>
      <color theme="1"/>
      <name val="Tahoma"/>
      <family val="2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B9B8B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6">
    <xf numFmtId="0" fontId="0" fillId="0" borderId="0">
      <alignment vertical="center"/>
    </xf>
    <xf numFmtId="0" fontId="11" fillId="0" borderId="0"/>
    <xf numFmtId="0" fontId="12" fillId="0" borderId="0">
      <alignment vertical="center"/>
    </xf>
    <xf numFmtId="0" fontId="12" fillId="0" borderId="0" applyProtection="0">
      <alignment vertical="center"/>
    </xf>
    <xf numFmtId="0" fontId="12" fillId="0" borderId="0"/>
    <xf numFmtId="0" fontId="12" fillId="0" borderId="0"/>
    <xf numFmtId="0" fontId="13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/>
    <xf numFmtId="0" fontId="9" fillId="0" borderId="0"/>
    <xf numFmtId="0" fontId="12" fillId="0" borderId="0" applyProtection="0">
      <alignment vertical="center"/>
    </xf>
    <xf numFmtId="0" fontId="12" fillId="0" borderId="0"/>
    <xf numFmtId="0" fontId="15" fillId="0" borderId="0"/>
    <xf numFmtId="0" fontId="12" fillId="0" borderId="0" applyProtection="0">
      <alignment vertical="center"/>
    </xf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 applyProtection="0"/>
    <xf numFmtId="0" fontId="12" fillId="0" borderId="0"/>
    <xf numFmtId="0" fontId="14" fillId="0" borderId="0"/>
  </cellStyleXfs>
  <cellXfs count="39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176" fontId="2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0" fontId="4" fillId="0" borderId="0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9" fillId="0" borderId="1" xfId="25" applyFont="1" applyFill="1" applyBorder="1" applyAlignment="1">
      <alignment horizontal="center" vertical="center" wrapText="1"/>
    </xf>
    <xf numFmtId="0" fontId="10" fillId="2" borderId="1" xfId="25" applyFont="1" applyFill="1" applyBorder="1" applyAlignment="1">
      <alignment horizontal="center" vertical="center" wrapText="1"/>
    </xf>
    <xf numFmtId="10" fontId="9" fillId="0" borderId="1" xfId="25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10" fillId="2" borderId="1" xfId="0" applyNumberFormat="1" applyFont="1" applyFill="1" applyBorder="1" applyAlignment="1">
      <alignment horizontal="center" vertical="center" wrapText="1"/>
    </xf>
    <xf numFmtId="10" fontId="9" fillId="0" borderId="1" xfId="0" applyNumberFormat="1" applyFont="1" applyFill="1" applyBorder="1" applyAlignment="1">
      <alignment horizontal="center" vertical="center" wrapText="1"/>
    </xf>
    <xf numFmtId="0" fontId="9" fillId="0" borderId="1" xfId="2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10" fillId="2" borderId="1" xfId="2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center" vertical="center" wrapText="1"/>
    </xf>
    <xf numFmtId="177" fontId="9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horizontal="center" vertical="center"/>
    </xf>
    <xf numFmtId="10" fontId="6" fillId="0" borderId="0" xfId="0" applyNumberFormat="1" applyFont="1" applyFill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10" fontId="8" fillId="0" borderId="1" xfId="0" applyNumberFormat="1" applyFont="1" applyFill="1" applyBorder="1" applyAlignment="1">
      <alignment horizontal="center" vertical="center" wrapText="1"/>
    </xf>
    <xf numFmtId="10" fontId="12" fillId="0" borderId="0" xfId="0" applyNumberFormat="1" applyFont="1" applyFill="1" applyAlignment="1">
      <alignment horizontal="right" vertical="center"/>
    </xf>
    <xf numFmtId="0" fontId="2" fillId="0" borderId="1" xfId="0" applyFont="1" applyFill="1" applyBorder="1">
      <alignment vertical="center"/>
    </xf>
    <xf numFmtId="0" fontId="6" fillId="0" borderId="0" xfId="0" applyFont="1" applyFill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10" fontId="8" fillId="0" borderId="1" xfId="0" applyNumberFormat="1" applyFont="1" applyFill="1" applyBorder="1" applyAlignment="1">
      <alignment horizontal="center" vertical="center" wrapText="1"/>
    </xf>
    <xf numFmtId="10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10" fontId="8" fillId="0" borderId="1" xfId="0" applyNumberFormat="1" applyFont="1" applyFill="1" applyBorder="1" applyAlignment="1">
      <alignment horizontal="center" vertical="center"/>
    </xf>
  </cellXfs>
  <cellStyles count="26">
    <cellStyle name="_ET_STYLE_NoName_00_" xfId="1"/>
    <cellStyle name="常规" xfId="0" builtinId="0"/>
    <cellStyle name="常规 10" xfId="7"/>
    <cellStyle name="常规 10 5" xfId="4"/>
    <cellStyle name="常规 11" xfId="9"/>
    <cellStyle name="常规 12" xfId="2"/>
    <cellStyle name="常规 12 5" xfId="10"/>
    <cellStyle name="常规 13" xfId="12"/>
    <cellStyle name="常规 16" xfId="5"/>
    <cellStyle name="常规 17" xfId="14"/>
    <cellStyle name="常规 2" xfId="15"/>
    <cellStyle name="常规 2 3" xfId="8"/>
    <cellStyle name="常规 2 7 2" xfId="16"/>
    <cellStyle name="常规 20" xfId="17"/>
    <cellStyle name="常规 3" xfId="18"/>
    <cellStyle name="常规 3 2 3" xfId="13"/>
    <cellStyle name="常规 4" xfId="11"/>
    <cellStyle name="常规 4 5" xfId="19"/>
    <cellStyle name="常规 59" xfId="20"/>
    <cellStyle name="常规 7" xfId="21"/>
    <cellStyle name="常规 8" xfId="22"/>
    <cellStyle name="常规 8 2" xfId="6"/>
    <cellStyle name="常规 84 3" xfId="23"/>
    <cellStyle name="常规 9" xfId="24"/>
    <cellStyle name="常规 90" xfId="3"/>
    <cellStyle name="常规_Sheet1" xfId="25"/>
  </cellStyles>
  <dxfs count="0"/>
  <tableStyles count="0" defaultTableStyle="TableStyleMedium2"/>
  <colors>
    <mruColors>
      <color rgb="FF92D050"/>
      <color rgb="FF000000"/>
      <color rgb="FFFAA3B7"/>
      <color rgb="FFFF0000"/>
      <color rgb="FFFA836C"/>
      <color rgb="FFFB9B8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NK27"/>
  <sheetViews>
    <sheetView tabSelected="1" workbookViewId="0">
      <selection sqref="A1:Q1"/>
    </sheetView>
  </sheetViews>
  <sheetFormatPr defaultColWidth="9" defaultRowHeight="13.5"/>
  <cols>
    <col min="1" max="1" width="9.75" style="5" customWidth="1"/>
    <col min="2" max="2" width="7.875" style="6" customWidth="1"/>
    <col min="3" max="3" width="7.875" style="7" customWidth="1"/>
    <col min="4" max="4" width="9.5" style="8" customWidth="1"/>
    <col min="5" max="5" width="8.375" style="6" customWidth="1"/>
    <col min="6" max="6" width="7.875" style="6" customWidth="1"/>
    <col min="7" max="7" width="7.875" style="7" customWidth="1"/>
    <col min="8" max="8" width="9.5" style="8" customWidth="1"/>
    <col min="9" max="9" width="7.875" style="6" customWidth="1"/>
    <col min="10" max="10" width="7.875" style="7" customWidth="1"/>
    <col min="11" max="11" width="9.5" style="8" customWidth="1"/>
    <col min="12" max="12" width="7.875" style="6" customWidth="1"/>
    <col min="13" max="13" width="7.875" style="7" customWidth="1"/>
    <col min="14" max="14" width="9.5" style="8" customWidth="1"/>
    <col min="15" max="15" width="7.875" style="6" customWidth="1"/>
    <col min="16" max="16" width="7.875" style="7" customWidth="1"/>
    <col min="17" max="17" width="9.5" style="8" customWidth="1"/>
    <col min="18" max="15923" width="9" style="2"/>
  </cols>
  <sheetData>
    <row r="1" spans="1:26" ht="42" customHeight="1">
      <c r="A1" s="30" t="s">
        <v>30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23"/>
      <c r="S1" s="23"/>
      <c r="T1" s="23"/>
      <c r="U1" s="23"/>
      <c r="V1" s="23"/>
      <c r="W1" s="23"/>
      <c r="X1" s="23"/>
      <c r="Y1" s="23"/>
      <c r="Z1" s="23"/>
    </row>
    <row r="2" spans="1:26" ht="27" customHeight="1">
      <c r="B2" s="24"/>
      <c r="C2" s="24"/>
      <c r="D2" s="25"/>
      <c r="E2" s="24"/>
      <c r="F2" s="24"/>
      <c r="G2" s="24"/>
      <c r="H2" s="25"/>
      <c r="I2" s="24"/>
      <c r="J2" s="24"/>
      <c r="K2" s="25"/>
      <c r="L2" s="24"/>
      <c r="M2" s="24"/>
      <c r="N2" s="25"/>
      <c r="O2" s="24"/>
      <c r="P2" s="24"/>
      <c r="Q2" s="28" t="s">
        <v>29</v>
      </c>
      <c r="R2" s="23"/>
      <c r="S2" s="23"/>
      <c r="T2" s="23"/>
      <c r="U2" s="23"/>
      <c r="V2" s="23"/>
      <c r="W2" s="23"/>
      <c r="X2" s="23"/>
      <c r="Y2" s="23"/>
      <c r="Z2" s="23"/>
    </row>
    <row r="3" spans="1:26" s="1" customFormat="1" ht="27.95" customHeight="1">
      <c r="A3" s="31" t="s">
        <v>0</v>
      </c>
      <c r="B3" s="31" t="s">
        <v>1</v>
      </c>
      <c r="C3" s="31"/>
      <c r="D3" s="35"/>
      <c r="E3" s="31"/>
      <c r="F3" s="31"/>
      <c r="G3" s="31"/>
      <c r="H3" s="35"/>
      <c r="I3" s="31"/>
      <c r="J3" s="31"/>
      <c r="K3" s="35"/>
      <c r="L3" s="31"/>
      <c r="M3" s="31"/>
      <c r="N3" s="35"/>
      <c r="O3" s="31"/>
      <c r="P3" s="31"/>
      <c r="Q3" s="35"/>
    </row>
    <row r="4" spans="1:26" s="1" customFormat="1" ht="24" customHeight="1">
      <c r="A4" s="31"/>
      <c r="B4" s="31" t="s">
        <v>2</v>
      </c>
      <c r="C4" s="31"/>
      <c r="D4" s="35"/>
      <c r="E4" s="31"/>
      <c r="F4" s="31" t="s">
        <v>3</v>
      </c>
      <c r="G4" s="31"/>
      <c r="H4" s="35"/>
      <c r="I4" s="31"/>
      <c r="J4" s="31"/>
      <c r="K4" s="35"/>
      <c r="L4" s="31"/>
      <c r="M4" s="31"/>
      <c r="N4" s="35"/>
      <c r="O4" s="31"/>
      <c r="P4" s="31"/>
      <c r="Q4" s="35"/>
    </row>
    <row r="5" spans="1:26" s="2" customFormat="1" ht="30" customHeight="1">
      <c r="A5" s="31"/>
      <c r="B5" s="32" t="s">
        <v>4</v>
      </c>
      <c r="C5" s="33" t="s">
        <v>5</v>
      </c>
      <c r="D5" s="34" t="s">
        <v>6</v>
      </c>
      <c r="E5" s="32" t="s">
        <v>7</v>
      </c>
      <c r="F5" s="36" t="s">
        <v>8</v>
      </c>
      <c r="G5" s="31"/>
      <c r="H5" s="34"/>
      <c r="I5" s="36" t="s">
        <v>9</v>
      </c>
      <c r="J5" s="37"/>
      <c r="K5" s="38"/>
      <c r="L5" s="36" t="s">
        <v>10</v>
      </c>
      <c r="M5" s="31"/>
      <c r="N5" s="34"/>
      <c r="O5" s="36" t="s">
        <v>11</v>
      </c>
      <c r="P5" s="31"/>
      <c r="Q5" s="34"/>
    </row>
    <row r="6" spans="1:26" s="2" customFormat="1" ht="42" customHeight="1">
      <c r="A6" s="31"/>
      <c r="B6" s="32"/>
      <c r="C6" s="33"/>
      <c r="D6" s="34"/>
      <c r="E6" s="32"/>
      <c r="F6" s="26" t="s">
        <v>4</v>
      </c>
      <c r="G6" s="9" t="s">
        <v>5</v>
      </c>
      <c r="H6" s="27" t="s">
        <v>12</v>
      </c>
      <c r="I6" s="26" t="s">
        <v>4</v>
      </c>
      <c r="J6" s="9" t="s">
        <v>5</v>
      </c>
      <c r="K6" s="27" t="s">
        <v>12</v>
      </c>
      <c r="L6" s="26" t="s">
        <v>13</v>
      </c>
      <c r="M6" s="9" t="s">
        <v>14</v>
      </c>
      <c r="N6" s="27" t="s">
        <v>12</v>
      </c>
      <c r="O6" s="26" t="s">
        <v>13</v>
      </c>
      <c r="P6" s="9" t="s">
        <v>14</v>
      </c>
      <c r="Q6" s="27" t="s">
        <v>12</v>
      </c>
    </row>
    <row r="7" spans="1:26" s="3" customFormat="1" ht="27.95" customHeight="1">
      <c r="A7" s="10" t="s">
        <v>15</v>
      </c>
      <c r="B7" s="11">
        <v>5160</v>
      </c>
      <c r="C7" s="12">
        <f>SUM(C8:C18)</f>
        <v>5226</v>
      </c>
      <c r="D7" s="13">
        <f>C7/B7</f>
        <v>1.0127906976744185</v>
      </c>
      <c r="E7" s="11">
        <f>SUM(E8:E18)</f>
        <v>522.6</v>
      </c>
      <c r="F7" s="14">
        <v>835</v>
      </c>
      <c r="G7" s="15">
        <f>SUM(G8:G19)</f>
        <v>916</v>
      </c>
      <c r="H7" s="16">
        <f>G7/F7</f>
        <v>1.097005988023952</v>
      </c>
      <c r="I7" s="14">
        <v>725</v>
      </c>
      <c r="J7" s="15">
        <f>SUM(J8:J19)</f>
        <v>894</v>
      </c>
      <c r="K7" s="16">
        <f>J7/I7</f>
        <v>1.233103448275862</v>
      </c>
      <c r="L7" s="14">
        <v>60</v>
      </c>
      <c r="M7" s="15">
        <f>SUM(M8:M18)</f>
        <v>14</v>
      </c>
      <c r="N7" s="16">
        <f>M7/L7</f>
        <v>0.23333333333333334</v>
      </c>
      <c r="O7" s="14">
        <v>50</v>
      </c>
      <c r="P7" s="15">
        <f>SUM(P8:P18)</f>
        <v>8</v>
      </c>
      <c r="Q7" s="16">
        <f>P7/O7</f>
        <v>0.16</v>
      </c>
    </row>
    <row r="8" spans="1:26" s="4" customFormat="1" ht="27.95" customHeight="1">
      <c r="A8" s="10" t="s">
        <v>16</v>
      </c>
      <c r="B8" s="17">
        <v>839</v>
      </c>
      <c r="C8" s="18">
        <v>839</v>
      </c>
      <c r="D8" s="13">
        <f t="shared" ref="D8:D18" si="0">C8/B8</f>
        <v>1</v>
      </c>
      <c r="E8" s="11">
        <v>83.9</v>
      </c>
      <c r="F8" s="17">
        <v>120</v>
      </c>
      <c r="G8" s="15">
        <f>J8+M8+P8</f>
        <v>138</v>
      </c>
      <c r="H8" s="16">
        <f t="shared" ref="H8:H19" si="1">G8/F8</f>
        <v>1.1499999999999999</v>
      </c>
      <c r="I8" s="22">
        <v>100</v>
      </c>
      <c r="J8" s="15">
        <v>138</v>
      </c>
      <c r="K8" s="16">
        <f t="shared" ref="K8:K19" si="2">J8/I8</f>
        <v>1.38</v>
      </c>
      <c r="L8" s="14">
        <v>11</v>
      </c>
      <c r="M8" s="15">
        <v>0</v>
      </c>
      <c r="N8" s="16">
        <f t="shared" ref="N8:N17" si="3">M8/L8</f>
        <v>0</v>
      </c>
      <c r="O8" s="14">
        <v>9</v>
      </c>
      <c r="P8" s="15">
        <v>0</v>
      </c>
      <c r="Q8" s="16">
        <f t="shared" ref="Q8:Q17" si="4">P8/O8</f>
        <v>0</v>
      </c>
    </row>
    <row r="9" spans="1:26" s="4" customFormat="1" ht="27.95" customHeight="1">
      <c r="A9" s="10" t="s">
        <v>17</v>
      </c>
      <c r="B9" s="17">
        <v>836</v>
      </c>
      <c r="C9" s="18">
        <v>1494</v>
      </c>
      <c r="D9" s="13">
        <f t="shared" si="0"/>
        <v>1.7870813397129186</v>
      </c>
      <c r="E9" s="11">
        <v>149.4</v>
      </c>
      <c r="F9" s="17">
        <v>150</v>
      </c>
      <c r="G9" s="15">
        <f t="shared" ref="G9:G19" si="5">J9+M9+P9</f>
        <v>143</v>
      </c>
      <c r="H9" s="16">
        <f t="shared" si="1"/>
        <v>0.95333333333333337</v>
      </c>
      <c r="I9" s="22">
        <v>136</v>
      </c>
      <c r="J9" s="15">
        <v>143</v>
      </c>
      <c r="K9" s="16">
        <f t="shared" si="2"/>
        <v>1.0514705882352942</v>
      </c>
      <c r="L9" s="14">
        <v>5</v>
      </c>
      <c r="M9" s="15">
        <v>0</v>
      </c>
      <c r="N9" s="16">
        <f t="shared" si="3"/>
        <v>0</v>
      </c>
      <c r="O9" s="14">
        <v>9</v>
      </c>
      <c r="P9" s="15">
        <v>0</v>
      </c>
      <c r="Q9" s="16">
        <f t="shared" si="4"/>
        <v>0</v>
      </c>
    </row>
    <row r="10" spans="1:26" s="4" customFormat="1" ht="27.95" customHeight="1">
      <c r="A10" s="10" t="s">
        <v>18</v>
      </c>
      <c r="B10" s="17">
        <v>900</v>
      </c>
      <c r="C10" s="18">
        <v>2330</v>
      </c>
      <c r="D10" s="13">
        <f t="shared" si="0"/>
        <v>2.588888888888889</v>
      </c>
      <c r="E10" s="11">
        <v>233</v>
      </c>
      <c r="F10" s="17">
        <v>133</v>
      </c>
      <c r="G10" s="15">
        <f t="shared" si="5"/>
        <v>217</v>
      </c>
      <c r="H10" s="16">
        <f t="shared" si="1"/>
        <v>1.631578947368421</v>
      </c>
      <c r="I10" s="22">
        <v>113</v>
      </c>
      <c r="J10" s="15">
        <v>217</v>
      </c>
      <c r="K10" s="16">
        <f t="shared" si="2"/>
        <v>1.9203539823008851</v>
      </c>
      <c r="L10" s="14">
        <v>11</v>
      </c>
      <c r="M10" s="15">
        <v>0</v>
      </c>
      <c r="N10" s="16">
        <f t="shared" si="3"/>
        <v>0</v>
      </c>
      <c r="O10" s="14">
        <v>9</v>
      </c>
      <c r="P10" s="15">
        <v>0</v>
      </c>
      <c r="Q10" s="16">
        <f t="shared" si="4"/>
        <v>0</v>
      </c>
    </row>
    <row r="11" spans="1:26" s="4" customFormat="1" ht="27.95" customHeight="1">
      <c r="A11" s="10" t="s">
        <v>19</v>
      </c>
      <c r="B11" s="17">
        <v>385</v>
      </c>
      <c r="C11" s="18">
        <v>0</v>
      </c>
      <c r="D11" s="13">
        <f t="shared" si="0"/>
        <v>0</v>
      </c>
      <c r="E11" s="11">
        <v>0</v>
      </c>
      <c r="F11" s="17">
        <v>116</v>
      </c>
      <c r="G11" s="15">
        <f t="shared" si="5"/>
        <v>165</v>
      </c>
      <c r="H11" s="16">
        <f t="shared" si="1"/>
        <v>1.4224137931034482</v>
      </c>
      <c r="I11" s="22">
        <v>100</v>
      </c>
      <c r="J11" s="15">
        <v>165</v>
      </c>
      <c r="K11" s="16">
        <f t="shared" si="2"/>
        <v>1.65</v>
      </c>
      <c r="L11" s="14">
        <v>9</v>
      </c>
      <c r="M11" s="15">
        <v>0</v>
      </c>
      <c r="N11" s="16">
        <f t="shared" si="3"/>
        <v>0</v>
      </c>
      <c r="O11" s="14">
        <v>7</v>
      </c>
      <c r="P11" s="15">
        <v>0</v>
      </c>
      <c r="Q11" s="16">
        <f t="shared" si="4"/>
        <v>0</v>
      </c>
    </row>
    <row r="12" spans="1:26" s="4" customFormat="1" ht="27.95" customHeight="1">
      <c r="A12" s="10" t="s">
        <v>20</v>
      </c>
      <c r="B12" s="17">
        <v>620</v>
      </c>
      <c r="C12" s="18">
        <v>0</v>
      </c>
      <c r="D12" s="13">
        <f t="shared" si="0"/>
        <v>0</v>
      </c>
      <c r="E12" s="11">
        <v>0</v>
      </c>
      <c r="F12" s="17">
        <v>97</v>
      </c>
      <c r="G12" s="15">
        <f t="shared" si="5"/>
        <v>83</v>
      </c>
      <c r="H12" s="16">
        <f t="shared" si="1"/>
        <v>0.85567010309278346</v>
      </c>
      <c r="I12" s="22">
        <v>80</v>
      </c>
      <c r="J12" s="15">
        <v>83</v>
      </c>
      <c r="K12" s="16">
        <f t="shared" si="2"/>
        <v>1.0375000000000001</v>
      </c>
      <c r="L12" s="14">
        <v>10</v>
      </c>
      <c r="M12" s="15">
        <v>0</v>
      </c>
      <c r="N12" s="16">
        <f t="shared" si="3"/>
        <v>0</v>
      </c>
      <c r="O12" s="14">
        <v>7</v>
      </c>
      <c r="P12" s="15">
        <v>0</v>
      </c>
      <c r="Q12" s="16">
        <f t="shared" si="4"/>
        <v>0</v>
      </c>
    </row>
    <row r="13" spans="1:26" s="4" customFormat="1" ht="27.95" customHeight="1">
      <c r="A13" s="10" t="s">
        <v>21</v>
      </c>
      <c r="B13" s="17">
        <v>750</v>
      </c>
      <c r="C13" s="18">
        <v>0</v>
      </c>
      <c r="D13" s="13">
        <f t="shared" si="0"/>
        <v>0</v>
      </c>
      <c r="E13" s="11">
        <v>0</v>
      </c>
      <c r="F13" s="17">
        <v>58</v>
      </c>
      <c r="G13" s="15">
        <f t="shared" si="5"/>
        <v>56</v>
      </c>
      <c r="H13" s="16">
        <f t="shared" si="1"/>
        <v>0.96551724137931039</v>
      </c>
      <c r="I13" s="22">
        <v>54</v>
      </c>
      <c r="J13" s="15">
        <v>56</v>
      </c>
      <c r="K13" s="16">
        <f t="shared" si="2"/>
        <v>1.037037037037037</v>
      </c>
      <c r="L13" s="14">
        <v>2</v>
      </c>
      <c r="M13" s="15">
        <v>0</v>
      </c>
      <c r="N13" s="16">
        <f t="shared" si="3"/>
        <v>0</v>
      </c>
      <c r="O13" s="14">
        <v>2</v>
      </c>
      <c r="P13" s="15">
        <v>0</v>
      </c>
      <c r="Q13" s="16">
        <f t="shared" si="4"/>
        <v>0</v>
      </c>
    </row>
    <row r="14" spans="1:26" s="4" customFormat="1" ht="27.95" customHeight="1">
      <c r="A14" s="10" t="s">
        <v>22</v>
      </c>
      <c r="B14" s="17">
        <v>230</v>
      </c>
      <c r="C14" s="18">
        <v>247</v>
      </c>
      <c r="D14" s="13">
        <f t="shared" si="0"/>
        <v>1.0739130434782609</v>
      </c>
      <c r="E14" s="11">
        <v>24.7</v>
      </c>
      <c r="F14" s="17">
        <v>41</v>
      </c>
      <c r="G14" s="15">
        <f t="shared" si="5"/>
        <v>35</v>
      </c>
      <c r="H14" s="16">
        <f t="shared" si="1"/>
        <v>0.85365853658536583</v>
      </c>
      <c r="I14" s="22">
        <v>35</v>
      </c>
      <c r="J14" s="15">
        <v>35</v>
      </c>
      <c r="K14" s="16">
        <f t="shared" si="2"/>
        <v>1</v>
      </c>
      <c r="L14" s="14">
        <v>5</v>
      </c>
      <c r="M14" s="15">
        <v>0</v>
      </c>
      <c r="N14" s="16">
        <f t="shared" si="3"/>
        <v>0</v>
      </c>
      <c r="O14" s="14">
        <v>1</v>
      </c>
      <c r="P14" s="15">
        <v>0</v>
      </c>
      <c r="Q14" s="16">
        <f t="shared" si="4"/>
        <v>0</v>
      </c>
    </row>
    <row r="15" spans="1:26" s="4" customFormat="1" ht="27.95" customHeight="1">
      <c r="A15" s="10" t="s">
        <v>23</v>
      </c>
      <c r="B15" s="17">
        <v>316</v>
      </c>
      <c r="C15" s="18">
        <v>316</v>
      </c>
      <c r="D15" s="13">
        <f t="shared" si="0"/>
        <v>1</v>
      </c>
      <c r="E15" s="11">
        <v>31.6</v>
      </c>
      <c r="F15" s="17">
        <v>30</v>
      </c>
      <c r="G15" s="15">
        <f t="shared" si="5"/>
        <v>72</v>
      </c>
      <c r="H15" s="16">
        <f t="shared" si="1"/>
        <v>2.4</v>
      </c>
      <c r="I15" s="22">
        <v>26</v>
      </c>
      <c r="J15" s="15">
        <v>50</v>
      </c>
      <c r="K15" s="16">
        <f t="shared" si="2"/>
        <v>1.9230769230769231</v>
      </c>
      <c r="L15" s="14">
        <v>2</v>
      </c>
      <c r="M15" s="15">
        <v>14</v>
      </c>
      <c r="N15" s="16">
        <f t="shared" si="3"/>
        <v>7</v>
      </c>
      <c r="O15" s="14">
        <v>2</v>
      </c>
      <c r="P15" s="15">
        <v>8</v>
      </c>
      <c r="Q15" s="16">
        <f t="shared" si="4"/>
        <v>4</v>
      </c>
    </row>
    <row r="16" spans="1:26" s="4" customFormat="1" ht="27.95" customHeight="1">
      <c r="A16" s="10" t="s">
        <v>24</v>
      </c>
      <c r="B16" s="17">
        <v>130</v>
      </c>
      <c r="C16" s="18">
        <v>0</v>
      </c>
      <c r="D16" s="13">
        <f t="shared" si="0"/>
        <v>0</v>
      </c>
      <c r="E16" s="11">
        <v>0</v>
      </c>
      <c r="F16" s="17">
        <v>42</v>
      </c>
      <c r="G16" s="15">
        <f t="shared" si="5"/>
        <v>3</v>
      </c>
      <c r="H16" s="16">
        <f t="shared" si="1"/>
        <v>7.1428571428571425E-2</v>
      </c>
      <c r="I16" s="22">
        <v>35</v>
      </c>
      <c r="J16" s="15">
        <v>3</v>
      </c>
      <c r="K16" s="16">
        <f t="shared" si="2"/>
        <v>8.5714285714285715E-2</v>
      </c>
      <c r="L16" s="14">
        <v>4</v>
      </c>
      <c r="M16" s="15">
        <v>0</v>
      </c>
      <c r="N16" s="16">
        <f t="shared" si="3"/>
        <v>0</v>
      </c>
      <c r="O16" s="14">
        <v>3</v>
      </c>
      <c r="P16" s="15">
        <v>0</v>
      </c>
      <c r="Q16" s="16">
        <f t="shared" si="4"/>
        <v>0</v>
      </c>
    </row>
    <row r="17" spans="1:17" s="4" customFormat="1" ht="27.95" customHeight="1">
      <c r="A17" s="10" t="s">
        <v>25</v>
      </c>
      <c r="B17" s="17">
        <v>140</v>
      </c>
      <c r="C17" s="18">
        <v>0</v>
      </c>
      <c r="D17" s="13">
        <f t="shared" si="0"/>
        <v>0</v>
      </c>
      <c r="E17" s="11">
        <v>0</v>
      </c>
      <c r="F17" s="17">
        <v>21</v>
      </c>
      <c r="G17" s="15">
        <f t="shared" si="5"/>
        <v>0</v>
      </c>
      <c r="H17" s="16">
        <f t="shared" si="1"/>
        <v>0</v>
      </c>
      <c r="I17" s="22">
        <v>19</v>
      </c>
      <c r="J17" s="15">
        <v>0</v>
      </c>
      <c r="K17" s="16">
        <f t="shared" si="2"/>
        <v>0</v>
      </c>
      <c r="L17" s="14">
        <v>1</v>
      </c>
      <c r="M17" s="15">
        <v>0</v>
      </c>
      <c r="N17" s="16">
        <f t="shared" si="3"/>
        <v>0</v>
      </c>
      <c r="O17" s="14">
        <v>1</v>
      </c>
      <c r="P17" s="15">
        <v>0</v>
      </c>
      <c r="Q17" s="16">
        <f t="shared" si="4"/>
        <v>0</v>
      </c>
    </row>
    <row r="18" spans="1:17" s="4" customFormat="1" ht="27.95" customHeight="1">
      <c r="A18" s="10" t="s">
        <v>26</v>
      </c>
      <c r="B18" s="17">
        <v>14</v>
      </c>
      <c r="C18" s="18">
        <v>0</v>
      </c>
      <c r="D18" s="13">
        <f t="shared" si="0"/>
        <v>0</v>
      </c>
      <c r="E18" s="11">
        <v>0</v>
      </c>
      <c r="F18" s="17">
        <v>4</v>
      </c>
      <c r="G18" s="15">
        <f t="shared" si="5"/>
        <v>4</v>
      </c>
      <c r="H18" s="16">
        <f t="shared" si="1"/>
        <v>1</v>
      </c>
      <c r="I18" s="22">
        <v>4</v>
      </c>
      <c r="J18" s="15">
        <v>4</v>
      </c>
      <c r="K18" s="16">
        <f t="shared" si="2"/>
        <v>1</v>
      </c>
      <c r="L18" s="14">
        <v>0</v>
      </c>
      <c r="M18" s="15">
        <v>0</v>
      </c>
      <c r="N18" s="16">
        <v>0</v>
      </c>
      <c r="O18" s="14">
        <v>0</v>
      </c>
      <c r="P18" s="15">
        <v>0</v>
      </c>
      <c r="Q18" s="16">
        <v>0</v>
      </c>
    </row>
    <row r="19" spans="1:17" ht="27.95" customHeight="1">
      <c r="A19" s="10" t="s">
        <v>27</v>
      </c>
      <c r="B19" s="17"/>
      <c r="C19" s="19"/>
      <c r="D19" s="13"/>
      <c r="E19" s="11"/>
      <c r="F19" s="17">
        <v>23</v>
      </c>
      <c r="G19" s="15">
        <f t="shared" si="5"/>
        <v>0</v>
      </c>
      <c r="H19" s="16">
        <f t="shared" si="1"/>
        <v>0</v>
      </c>
      <c r="I19" s="17">
        <v>23</v>
      </c>
      <c r="J19" s="20">
        <v>0</v>
      </c>
      <c r="K19" s="16">
        <f t="shared" si="2"/>
        <v>0</v>
      </c>
      <c r="L19" s="17"/>
      <c r="M19" s="29"/>
      <c r="N19" s="16"/>
      <c r="O19" s="17"/>
      <c r="P19" s="29"/>
      <c r="Q19" s="16"/>
    </row>
    <row r="20" spans="1:17" ht="30" hidden="1" customHeight="1">
      <c r="A20" s="5" t="s">
        <v>28</v>
      </c>
      <c r="C20" s="21">
        <v>977</v>
      </c>
      <c r="G20" s="7">
        <v>151</v>
      </c>
      <c r="J20" s="7">
        <v>119</v>
      </c>
      <c r="M20" s="7">
        <v>19</v>
      </c>
      <c r="P20" s="7">
        <v>13</v>
      </c>
    </row>
    <row r="21" spans="1:17" ht="27" customHeight="1"/>
    <row r="26" spans="1:17" hidden="1"/>
    <row r="27" spans="1:17" hidden="1"/>
  </sheetData>
  <mergeCells count="13">
    <mergeCell ref="A1:Q1"/>
    <mergeCell ref="A3:A6"/>
    <mergeCell ref="B5:B6"/>
    <mergeCell ref="C5:C6"/>
    <mergeCell ref="D5:D6"/>
    <mergeCell ref="E5:E6"/>
    <mergeCell ref="B3:Q3"/>
    <mergeCell ref="B4:E4"/>
    <mergeCell ref="F4:Q4"/>
    <mergeCell ref="F5:H5"/>
    <mergeCell ref="I5:K5"/>
    <mergeCell ref="L5:N5"/>
    <mergeCell ref="O5:Q5"/>
  </mergeCells>
  <phoneticPr fontId="16" type="noConversion"/>
  <pageMargins left="0.31496062992125984" right="0.11811023622047245" top="0.19685039370078741" bottom="0.19685039370078741" header="0.11811023622047245" footer="0.1181102362204724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2020民生工程进展表</vt:lpstr>
      <vt:lpstr>'2020民生工程进展表'!Print_Titles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2022-03-30T02:07:59Z</cp:lastPrinted>
  <dcterms:created xsi:type="dcterms:W3CDTF">2019-05-29T02:31:00Z</dcterms:created>
  <dcterms:modified xsi:type="dcterms:W3CDTF">2022-07-29T02:43:04Z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734F466986254D78B337AA436E6734C8</vt:lpwstr>
  </property>
</Properties>
</file>