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 tabRatio="598"/>
  </bookViews>
  <sheets>
    <sheet name="2022民生工程进展表" sheetId="1" r:id="rId1"/>
  </sheets>
  <definedNames>
    <definedName name="_xlnm.Print_Titles" localSheetId="0">'2022民生工程进展表'!$A:$A</definedName>
  </definedNames>
  <calcPr calcId="144525"/>
</workbook>
</file>

<file path=xl/sharedStrings.xml><?xml version="1.0" encoding="utf-8"?>
<sst xmlns="http://schemas.openxmlformats.org/spreadsheetml/2006/main" count="40" uniqueCount="31">
  <si>
    <t>2022年9月民生工程项目进展情况表</t>
  </si>
  <si>
    <t>时间：2022年9月27日</t>
  </si>
  <si>
    <t>地区</t>
  </si>
  <si>
    <t>8.困难残疾人康复</t>
  </si>
  <si>
    <t>困难精神残疾人药费补助</t>
  </si>
  <si>
    <t>残疾儿童康复救助</t>
  </si>
  <si>
    <t>目标
任务（人）</t>
  </si>
  <si>
    <t>完成（人）</t>
  </si>
  <si>
    <t>完成率
(%)</t>
  </si>
  <si>
    <t>发放补助资金
（万元）</t>
  </si>
  <si>
    <t>小计</t>
  </si>
  <si>
    <t>残疾儿童康复训练</t>
  </si>
  <si>
    <t>残疾儿童装配假肢矫形器</t>
  </si>
  <si>
    <t>残疾儿童辅助器具适配</t>
  </si>
  <si>
    <t>完成率（%）</t>
  </si>
  <si>
    <t xml:space="preserve">目标
任务（例） </t>
  </si>
  <si>
    <t>完成（例）</t>
  </si>
  <si>
    <t>全市汇总</t>
  </si>
  <si>
    <t>桐城市</t>
  </si>
  <si>
    <t>怀宁县</t>
  </si>
  <si>
    <t>潜山市</t>
  </si>
  <si>
    <t>岳西县</t>
  </si>
  <si>
    <t>太湖县</t>
  </si>
  <si>
    <t>望江县</t>
  </si>
  <si>
    <t>迎江区</t>
  </si>
  <si>
    <t>大观区</t>
  </si>
  <si>
    <t>宜秀区</t>
  </si>
  <si>
    <t>经开区</t>
  </si>
  <si>
    <t>高新区</t>
  </si>
  <si>
    <t>社会
福利院</t>
  </si>
  <si>
    <t>宿松县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</si>
</sst>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.0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22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0"/>
      <name val="Arial"/>
      <charset val="134"/>
    </font>
    <font>
      <b/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Tahoma"/>
      <charset val="134"/>
    </font>
    <font>
      <sz val="12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B9B8B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4">
    <xf numFmtId="0" fontId="0" fillId="0" borderId="0">
      <alignment vertical="center"/>
    </xf>
    <xf numFmtId="0" fontId="27" fillId="0" borderId="0"/>
    <xf numFmtId="0" fontId="11" fillId="0" borderId="0" applyProtection="false"/>
    <xf numFmtId="0" fontId="30" fillId="0" borderId="0">
      <alignment vertical="center"/>
    </xf>
    <xf numFmtId="0" fontId="11" fillId="0" borderId="0"/>
    <xf numFmtId="0" fontId="11" fillId="0" borderId="0"/>
    <xf numFmtId="0" fontId="11" fillId="0" borderId="0" applyProtection="false">
      <alignment vertical="center"/>
    </xf>
    <xf numFmtId="0" fontId="11" fillId="0" borderId="0"/>
    <xf numFmtId="0" fontId="11" fillId="0" borderId="0" applyProtection="false">
      <alignment vertical="center"/>
    </xf>
    <xf numFmtId="0" fontId="31" fillId="0" borderId="0"/>
    <xf numFmtId="0" fontId="11" fillId="0" borderId="0"/>
    <xf numFmtId="0" fontId="11" fillId="0" borderId="0"/>
    <xf numFmtId="0" fontId="9" fillId="0" borderId="0"/>
    <xf numFmtId="0" fontId="11" fillId="0" borderId="0">
      <alignment vertical="center"/>
    </xf>
    <xf numFmtId="0" fontId="11" fillId="0" borderId="0"/>
    <xf numFmtId="0" fontId="32" fillId="0" borderId="0"/>
    <xf numFmtId="0" fontId="11" fillId="0" borderId="0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1" fillId="0" borderId="0"/>
    <xf numFmtId="0" fontId="29" fillId="26" borderId="6" applyNumberFormat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4" fillId="12" borderId="6" applyNumberFormat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5" fillId="18" borderId="7" applyNumberFormat="false" applyAlignment="false" applyProtection="false">
      <alignment vertical="center"/>
    </xf>
    <xf numFmtId="0" fontId="18" fillId="12" borderId="4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0"/>
    <xf numFmtId="42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0"/>
    <xf numFmtId="0" fontId="11" fillId="0" borderId="0"/>
    <xf numFmtId="0" fontId="12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33" fillId="0" borderId="5" applyNumberFormat="false" applyFill="false" applyAlignment="false" applyProtection="false">
      <alignment vertical="center"/>
    </xf>
    <xf numFmtId="0" fontId="11" fillId="0" borderId="0">
      <alignment vertical="center"/>
    </xf>
    <xf numFmtId="0" fontId="12" fillId="32" borderId="0" applyNumberFormat="false" applyBorder="false" applyAlignment="false" applyProtection="false">
      <alignment vertical="center"/>
    </xf>
    <xf numFmtId="0" fontId="11" fillId="0" borderId="0"/>
    <xf numFmtId="0" fontId="14" fillId="0" borderId="2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0" borderId="0"/>
    <xf numFmtId="0" fontId="12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34" fillId="0" borderId="9" applyNumberFormat="false" applyFill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177" fontId="2" fillId="0" borderId="0" xfId="0" applyNumberFormat="true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10" fontId="4" fillId="0" borderId="0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10" fontId="6" fillId="0" borderId="0" xfId="0" applyNumberFormat="true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7" fillId="2" borderId="1" xfId="0" applyNumberFormat="true" applyFont="true" applyFill="true" applyBorder="true" applyAlignment="true">
      <alignment horizontal="center" vertical="center" wrapText="true"/>
    </xf>
    <xf numFmtId="10" fontId="8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1" applyFont="true" applyFill="true" applyBorder="true" applyAlignment="true">
      <alignment horizontal="center" vertical="center" wrapText="true"/>
    </xf>
    <xf numFmtId="0" fontId="10" fillId="2" borderId="1" xfId="1" applyFont="true" applyFill="true" applyBorder="true" applyAlignment="true">
      <alignment horizontal="center" vertical="center" wrapText="true"/>
    </xf>
    <xf numFmtId="10" fontId="9" fillId="0" borderId="1" xfId="1" applyNumberFormat="true" applyFont="true" applyFill="true" applyBorder="true" applyAlignment="true">
      <alignment horizontal="center" vertical="center" wrapText="true"/>
    </xf>
    <xf numFmtId="0" fontId="9" fillId="0" borderId="1" xfId="13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0" fillId="2" borderId="1" xfId="0" applyNumberFormat="true" applyFont="true" applyFill="true" applyBorder="true" applyAlignment="true">
      <alignment horizontal="center" vertical="center" wrapText="true"/>
    </xf>
    <xf numFmtId="10" fontId="9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10" fontId="8" fillId="0" borderId="1" xfId="0" applyNumberFormat="true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10" fillId="2" borderId="1" xfId="13" applyFont="true" applyFill="true" applyBorder="true" applyAlignment="true">
      <alignment horizontal="center" vertical="center" wrapText="true"/>
    </xf>
    <xf numFmtId="0" fontId="2" fillId="0" borderId="1" xfId="0" applyFont="true" applyFill="true" applyBorder="true">
      <alignment vertical="center"/>
    </xf>
    <xf numFmtId="0" fontId="6" fillId="0" borderId="0" xfId="0" applyFont="true" applyFill="true" applyAlignment="true">
      <alignment vertical="center"/>
    </xf>
    <xf numFmtId="10" fontId="11" fillId="0" borderId="0" xfId="0" applyNumberFormat="true" applyFont="true" applyFill="true" applyAlignment="true">
      <alignment horizontal="right" vertical="center"/>
    </xf>
  </cellXfs>
  <cellStyles count="74">
    <cellStyle name="常规" xfId="0" builtinId="0"/>
    <cellStyle name="常规_Sheet1" xfId="1"/>
    <cellStyle name="常规 84 3" xfId="2"/>
    <cellStyle name="常规 8 2" xfId="3"/>
    <cellStyle name="常规 4 5" xfId="4"/>
    <cellStyle name="常规 4" xfId="5"/>
    <cellStyle name="常规 3 2 3" xfId="6"/>
    <cellStyle name="常规 20" xfId="7"/>
    <cellStyle name="常规 2 7 2" xfId="8"/>
    <cellStyle name="常规 2" xfId="9"/>
    <cellStyle name="常规 17" xfId="10"/>
    <cellStyle name="常规 16" xfId="11"/>
    <cellStyle name="常规 13" xfId="12"/>
    <cellStyle name="常规 12" xfId="13"/>
    <cellStyle name="常规 11" xfId="14"/>
    <cellStyle name="_ET_STYLE_NoName_00_" xfId="15"/>
    <cellStyle name="常规 12 5" xfId="16"/>
    <cellStyle name="60% - 强调文字颜色 6" xfId="17" builtinId="52"/>
    <cellStyle name="20% - 强调文字颜色 4" xfId="18" builtinId="42"/>
    <cellStyle name="强调文字颜色 4" xfId="19" builtinId="41"/>
    <cellStyle name="常规 9" xfId="20"/>
    <cellStyle name="输入" xfId="21" builtinId="20"/>
    <cellStyle name="40% - 强调文字颜色 3" xfId="22" builtinId="39"/>
    <cellStyle name="20% - 强调文字颜色 3" xfId="23" builtinId="38"/>
    <cellStyle name="货币" xfId="24" builtinId="4"/>
    <cellStyle name="强调文字颜色 3" xfId="25" builtinId="37"/>
    <cellStyle name="百分比" xfId="26" builtinId="5"/>
    <cellStyle name="60% - 强调文字颜色 2" xfId="27" builtinId="36"/>
    <cellStyle name="60% - 强调文字颜色 5" xfId="28" builtinId="48"/>
    <cellStyle name="强调文字颜色 2" xfId="29" builtinId="33"/>
    <cellStyle name="60% - 强调文字颜色 1" xfId="30" builtinId="32"/>
    <cellStyle name="60% - 强调文字颜色 4" xfId="31" builtinId="44"/>
    <cellStyle name="计算" xfId="32" builtinId="22"/>
    <cellStyle name="强调文字颜色 1" xfId="33" builtinId="29"/>
    <cellStyle name="适中" xfId="34" builtinId="28"/>
    <cellStyle name="20% - 强调文字颜色 5" xfId="35" builtinId="46"/>
    <cellStyle name="好" xfId="36" builtinId="26"/>
    <cellStyle name="20% - 强调文字颜色 1" xfId="37" builtinId="30"/>
    <cellStyle name="汇总" xfId="38" builtinId="25"/>
    <cellStyle name="差" xfId="39" builtinId="27"/>
    <cellStyle name="检查单元格" xfId="40" builtinId="23"/>
    <cellStyle name="输出" xfId="41" builtinId="21"/>
    <cellStyle name="标题 1" xfId="42" builtinId="16"/>
    <cellStyle name="解释性文本" xfId="43" builtinId="53"/>
    <cellStyle name="20% - 强调文字颜色 2" xfId="44" builtinId="34"/>
    <cellStyle name="标题 4" xfId="45" builtinId="19"/>
    <cellStyle name="常规 10" xfId="46"/>
    <cellStyle name="货币[0]" xfId="47" builtinId="7"/>
    <cellStyle name="40% - 强调文字颜色 4" xfId="48" builtinId="43"/>
    <cellStyle name="千位分隔" xfId="49" builtinId="3"/>
    <cellStyle name="已访问的超链接" xfId="50" builtinId="9"/>
    <cellStyle name="标题" xfId="51" builtinId="15"/>
    <cellStyle name="常规 8" xfId="52"/>
    <cellStyle name="常规 59" xfId="53"/>
    <cellStyle name="40% - 强调文字颜色 2" xfId="54" builtinId="35"/>
    <cellStyle name="警告文本" xfId="55" builtinId="11"/>
    <cellStyle name="60% - 强调文字颜色 3" xfId="56" builtinId="40"/>
    <cellStyle name="注释" xfId="57" builtinId="10"/>
    <cellStyle name="20% - 强调文字颜色 6" xfId="58" builtinId="50"/>
    <cellStyle name="强调文字颜色 5" xfId="59" builtinId="45"/>
    <cellStyle name="40% - 强调文字颜色 6" xfId="60" builtinId="51"/>
    <cellStyle name="超链接" xfId="61" builtinId="8"/>
    <cellStyle name="千位分隔[0]" xfId="62" builtinId="6"/>
    <cellStyle name="常规 90" xfId="63"/>
    <cellStyle name="标题 2" xfId="64" builtinId="17"/>
    <cellStyle name="常规 2 3" xfId="65"/>
    <cellStyle name="40% - 强调文字颜色 5" xfId="66" builtinId="47"/>
    <cellStyle name="常规 10 5" xfId="67"/>
    <cellStyle name="标题 3" xfId="68" builtinId="18"/>
    <cellStyle name="强调文字颜色 6" xfId="69" builtinId="49"/>
    <cellStyle name="常规 7" xfId="70"/>
    <cellStyle name="40% - 强调文字颜色 1" xfId="71" builtinId="31"/>
    <cellStyle name="常规 3" xfId="72"/>
    <cellStyle name="链接单元格" xfId="73" builtinId="24"/>
  </cellStyles>
  <tableStyles count="0" defaultTableStyle="TableStyleMedium2"/>
  <colors>
    <mruColors>
      <color rgb="0092D050"/>
      <color rgb="00000000"/>
      <color rgb="00FAA3B7"/>
      <color rgb="00FF0000"/>
      <color rgb="00FA836C"/>
      <color rgb="00FB9B8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7"/>
  <sheetViews>
    <sheetView tabSelected="1" workbookViewId="0">
      <selection activeCell="A1" sqref="A1:Q1"/>
    </sheetView>
  </sheetViews>
  <sheetFormatPr defaultColWidth="9" defaultRowHeight="14.25"/>
  <cols>
    <col min="1" max="1" width="9.75" style="5" customWidth="true"/>
    <col min="2" max="2" width="7.875" style="6" customWidth="true"/>
    <col min="3" max="3" width="7.875" style="7" customWidth="true"/>
    <col min="4" max="4" width="9.5" style="8" customWidth="true"/>
    <col min="5" max="5" width="8.375" style="6" customWidth="true"/>
    <col min="6" max="6" width="7.875" style="6" customWidth="true"/>
    <col min="7" max="7" width="7.875" style="7" customWidth="true"/>
    <col min="8" max="8" width="9.5" style="8" customWidth="true"/>
    <col min="9" max="9" width="7.875" style="6" customWidth="true"/>
    <col min="10" max="10" width="7.875" style="7" customWidth="true"/>
    <col min="11" max="11" width="9.5" style="8" customWidth="true"/>
    <col min="12" max="12" width="7.875" style="6" customWidth="true"/>
    <col min="13" max="13" width="7.875" style="7" customWidth="true"/>
    <col min="14" max="14" width="9.5" style="8" customWidth="true"/>
    <col min="15" max="15" width="7.875" style="6" customWidth="true"/>
    <col min="16" max="16" width="7.875" style="7" customWidth="true"/>
    <col min="17" max="17" width="9.5" style="8" customWidth="true"/>
    <col min="18" max="15923" width="9" style="2"/>
  </cols>
  <sheetData>
    <row r="1" ht="42" customHeight="true" spans="1:2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34"/>
      <c r="S1" s="34"/>
      <c r="T1" s="34"/>
      <c r="U1" s="34"/>
      <c r="V1" s="34"/>
      <c r="W1" s="34"/>
      <c r="X1" s="34"/>
      <c r="Y1" s="34"/>
      <c r="Z1" s="34"/>
    </row>
    <row r="2" ht="27" customHeight="true" spans="2:26">
      <c r="B2" s="9"/>
      <c r="C2" s="9"/>
      <c r="D2" s="10"/>
      <c r="E2" s="9"/>
      <c r="F2" s="9"/>
      <c r="G2" s="9"/>
      <c r="H2" s="10"/>
      <c r="I2" s="9"/>
      <c r="J2" s="9"/>
      <c r="K2" s="10"/>
      <c r="L2" s="9"/>
      <c r="M2" s="9"/>
      <c r="N2" s="10"/>
      <c r="O2" s="9"/>
      <c r="P2" s="9"/>
      <c r="Q2" s="35" t="s">
        <v>1</v>
      </c>
      <c r="R2" s="34"/>
      <c r="S2" s="34"/>
      <c r="T2" s="34"/>
      <c r="U2" s="34"/>
      <c r="V2" s="34"/>
      <c r="W2" s="34"/>
      <c r="X2" s="34"/>
      <c r="Y2" s="34"/>
      <c r="Z2" s="34"/>
    </row>
    <row r="3" s="1" customFormat="true" ht="27.95" customHeight="true" spans="1:17">
      <c r="A3" s="11" t="s">
        <v>2</v>
      </c>
      <c r="B3" s="11" t="s">
        <v>3</v>
      </c>
      <c r="C3" s="11"/>
      <c r="D3" s="12"/>
      <c r="E3" s="11"/>
      <c r="F3" s="11"/>
      <c r="G3" s="11"/>
      <c r="H3" s="12"/>
      <c r="I3" s="11"/>
      <c r="J3" s="11"/>
      <c r="K3" s="12"/>
      <c r="L3" s="11"/>
      <c r="M3" s="11"/>
      <c r="N3" s="12"/>
      <c r="O3" s="11"/>
      <c r="P3" s="11"/>
      <c r="Q3" s="12"/>
    </row>
    <row r="4" s="1" customFormat="true" ht="24" customHeight="true" spans="1:17">
      <c r="A4" s="11"/>
      <c r="B4" s="11" t="s">
        <v>4</v>
      </c>
      <c r="C4" s="11"/>
      <c r="D4" s="12"/>
      <c r="E4" s="11"/>
      <c r="F4" s="11" t="s">
        <v>5</v>
      </c>
      <c r="G4" s="11"/>
      <c r="H4" s="12"/>
      <c r="I4" s="11"/>
      <c r="J4" s="11"/>
      <c r="K4" s="12"/>
      <c r="L4" s="11"/>
      <c r="M4" s="11"/>
      <c r="N4" s="12"/>
      <c r="O4" s="11"/>
      <c r="P4" s="11"/>
      <c r="Q4" s="12"/>
    </row>
    <row r="5" s="2" customFormat="true" ht="30" customHeight="true" spans="1:17">
      <c r="A5" s="11"/>
      <c r="B5" s="13" t="s">
        <v>6</v>
      </c>
      <c r="C5" s="14" t="s">
        <v>7</v>
      </c>
      <c r="D5" s="15" t="s">
        <v>8</v>
      </c>
      <c r="E5" s="13" t="s">
        <v>9</v>
      </c>
      <c r="F5" s="24" t="s">
        <v>10</v>
      </c>
      <c r="G5" s="11"/>
      <c r="H5" s="15"/>
      <c r="I5" s="24" t="s">
        <v>11</v>
      </c>
      <c r="J5" s="29"/>
      <c r="K5" s="30"/>
      <c r="L5" s="24" t="s">
        <v>12</v>
      </c>
      <c r="M5" s="11"/>
      <c r="N5" s="15"/>
      <c r="O5" s="24" t="s">
        <v>13</v>
      </c>
      <c r="P5" s="11"/>
      <c r="Q5" s="15"/>
    </row>
    <row r="6" s="2" customFormat="true" ht="42" customHeight="true" spans="1:17">
      <c r="A6" s="11"/>
      <c r="B6" s="13"/>
      <c r="C6" s="14"/>
      <c r="D6" s="15"/>
      <c r="E6" s="13"/>
      <c r="F6" s="24" t="s">
        <v>6</v>
      </c>
      <c r="G6" s="25" t="s">
        <v>7</v>
      </c>
      <c r="H6" s="15" t="s">
        <v>14</v>
      </c>
      <c r="I6" s="24" t="s">
        <v>6</v>
      </c>
      <c r="J6" s="25" t="s">
        <v>7</v>
      </c>
      <c r="K6" s="15" t="s">
        <v>14</v>
      </c>
      <c r="L6" s="24" t="s">
        <v>15</v>
      </c>
      <c r="M6" s="25" t="s">
        <v>16</v>
      </c>
      <c r="N6" s="15" t="s">
        <v>14</v>
      </c>
      <c r="O6" s="24" t="s">
        <v>15</v>
      </c>
      <c r="P6" s="25" t="s">
        <v>16</v>
      </c>
      <c r="Q6" s="15" t="s">
        <v>14</v>
      </c>
    </row>
    <row r="7" s="3" customFormat="true" ht="27.95" customHeight="true" spans="1:17">
      <c r="A7" s="16" t="s">
        <v>17</v>
      </c>
      <c r="B7" s="17">
        <v>5160</v>
      </c>
      <c r="C7" s="18">
        <f>SUM(C8:C18)</f>
        <v>7708</v>
      </c>
      <c r="D7" s="19">
        <f>C7/B7</f>
        <v>1.4937984496124</v>
      </c>
      <c r="E7" s="17">
        <f>SUM(E8:E18)</f>
        <v>770.8</v>
      </c>
      <c r="F7" s="26">
        <v>835</v>
      </c>
      <c r="G7" s="27">
        <f>SUM(G8:G19)</f>
        <v>1858</v>
      </c>
      <c r="H7" s="28">
        <f>G7/F7</f>
        <v>2.2251497005988</v>
      </c>
      <c r="I7" s="26">
        <v>725</v>
      </c>
      <c r="J7" s="27">
        <f>SUM(J8:J19)</f>
        <v>1548</v>
      </c>
      <c r="K7" s="28">
        <f>J7/I7</f>
        <v>2.1351724137931</v>
      </c>
      <c r="L7" s="26">
        <v>60</v>
      </c>
      <c r="M7" s="27">
        <f>SUM(M8:M18)</f>
        <v>169</v>
      </c>
      <c r="N7" s="28">
        <f>M7/L7</f>
        <v>2.81666666666667</v>
      </c>
      <c r="O7" s="26">
        <v>50</v>
      </c>
      <c r="P7" s="27">
        <f>SUM(P8:P18)</f>
        <v>141</v>
      </c>
      <c r="Q7" s="28">
        <f>P7/O7</f>
        <v>2.82</v>
      </c>
    </row>
    <row r="8" s="4" customFormat="true" ht="27.95" customHeight="true" spans="1:17">
      <c r="A8" s="16" t="s">
        <v>18</v>
      </c>
      <c r="B8" s="20">
        <v>839</v>
      </c>
      <c r="C8" s="21">
        <v>839</v>
      </c>
      <c r="D8" s="19">
        <f t="shared" ref="D8:D18" si="0">C8/B8</f>
        <v>1</v>
      </c>
      <c r="E8" s="17">
        <v>83.9</v>
      </c>
      <c r="F8" s="20">
        <v>120</v>
      </c>
      <c r="G8" s="27">
        <f t="shared" ref="G8:G19" si="1">J8+M8+P8</f>
        <v>294</v>
      </c>
      <c r="H8" s="28">
        <f t="shared" ref="H8:H19" si="2">G8/F8</f>
        <v>2.45</v>
      </c>
      <c r="I8" s="31">
        <v>100</v>
      </c>
      <c r="J8" s="27">
        <v>234</v>
      </c>
      <c r="K8" s="28">
        <f t="shared" ref="K8:K19" si="3">J8/I8</f>
        <v>2.34</v>
      </c>
      <c r="L8" s="26">
        <v>11</v>
      </c>
      <c r="M8" s="27">
        <v>34</v>
      </c>
      <c r="N8" s="28">
        <f t="shared" ref="N8:N17" si="4">M8/L8</f>
        <v>3.09090909090909</v>
      </c>
      <c r="O8" s="26">
        <v>9</v>
      </c>
      <c r="P8" s="27">
        <v>26</v>
      </c>
      <c r="Q8" s="28">
        <f t="shared" ref="Q8:Q17" si="5">P8/O8</f>
        <v>2.88888888888889</v>
      </c>
    </row>
    <row r="9" s="4" customFormat="true" ht="27.95" customHeight="true" spans="1:17">
      <c r="A9" s="16" t="s">
        <v>19</v>
      </c>
      <c r="B9" s="20">
        <v>836</v>
      </c>
      <c r="C9" s="21">
        <v>1495</v>
      </c>
      <c r="D9" s="19">
        <f t="shared" si="0"/>
        <v>1.78827751196172</v>
      </c>
      <c r="E9" s="17">
        <v>149.5</v>
      </c>
      <c r="F9" s="20">
        <v>150</v>
      </c>
      <c r="G9" s="27">
        <f t="shared" si="1"/>
        <v>300</v>
      </c>
      <c r="H9" s="28">
        <f t="shared" si="2"/>
        <v>2</v>
      </c>
      <c r="I9" s="31">
        <v>136</v>
      </c>
      <c r="J9" s="27">
        <v>282</v>
      </c>
      <c r="K9" s="28">
        <f t="shared" si="3"/>
        <v>2.07352941176471</v>
      </c>
      <c r="L9" s="26">
        <v>5</v>
      </c>
      <c r="M9" s="27">
        <v>9</v>
      </c>
      <c r="N9" s="28">
        <f t="shared" si="4"/>
        <v>1.8</v>
      </c>
      <c r="O9" s="26">
        <v>9</v>
      </c>
      <c r="P9" s="27">
        <v>9</v>
      </c>
      <c r="Q9" s="28">
        <f t="shared" si="5"/>
        <v>1</v>
      </c>
    </row>
    <row r="10" s="4" customFormat="true" ht="27.95" customHeight="true" spans="1:17">
      <c r="A10" s="16" t="s">
        <v>20</v>
      </c>
      <c r="B10" s="20">
        <v>900</v>
      </c>
      <c r="C10" s="21">
        <v>2475</v>
      </c>
      <c r="D10" s="19">
        <f t="shared" si="0"/>
        <v>2.75</v>
      </c>
      <c r="E10" s="17">
        <v>247.5</v>
      </c>
      <c r="F10" s="20">
        <v>133</v>
      </c>
      <c r="G10" s="27">
        <f t="shared" si="1"/>
        <v>333</v>
      </c>
      <c r="H10" s="28">
        <f t="shared" si="2"/>
        <v>2.50375939849624</v>
      </c>
      <c r="I10" s="31">
        <v>113</v>
      </c>
      <c r="J10" s="27">
        <v>260</v>
      </c>
      <c r="K10" s="28">
        <f t="shared" si="3"/>
        <v>2.30088495575221</v>
      </c>
      <c r="L10" s="26">
        <v>11</v>
      </c>
      <c r="M10" s="27">
        <v>36</v>
      </c>
      <c r="N10" s="28">
        <f t="shared" si="4"/>
        <v>3.27272727272727</v>
      </c>
      <c r="O10" s="26">
        <v>9</v>
      </c>
      <c r="P10" s="27">
        <v>37</v>
      </c>
      <c r="Q10" s="28">
        <f t="shared" si="5"/>
        <v>4.11111111111111</v>
      </c>
    </row>
    <row r="11" s="4" customFormat="true" ht="27.95" customHeight="true" spans="1:17">
      <c r="A11" s="16" t="s">
        <v>21</v>
      </c>
      <c r="B11" s="20">
        <v>385</v>
      </c>
      <c r="C11" s="21">
        <v>385</v>
      </c>
      <c r="D11" s="19">
        <f t="shared" si="0"/>
        <v>1</v>
      </c>
      <c r="E11" s="17">
        <v>38.5</v>
      </c>
      <c r="F11" s="20">
        <v>116</v>
      </c>
      <c r="G11" s="27">
        <f t="shared" si="1"/>
        <v>205</v>
      </c>
      <c r="H11" s="28">
        <f t="shared" si="2"/>
        <v>1.76724137931034</v>
      </c>
      <c r="I11" s="31">
        <v>100</v>
      </c>
      <c r="J11" s="27">
        <v>172</v>
      </c>
      <c r="K11" s="28">
        <f t="shared" si="3"/>
        <v>1.72</v>
      </c>
      <c r="L11" s="26">
        <v>9</v>
      </c>
      <c r="M11" s="27">
        <v>22</v>
      </c>
      <c r="N11" s="28">
        <f t="shared" si="4"/>
        <v>2.44444444444444</v>
      </c>
      <c r="O11" s="26">
        <v>7</v>
      </c>
      <c r="P11" s="27">
        <v>11</v>
      </c>
      <c r="Q11" s="28">
        <f t="shared" si="5"/>
        <v>1.57142857142857</v>
      </c>
    </row>
    <row r="12" s="4" customFormat="true" ht="27.95" customHeight="true" spans="1:17">
      <c r="A12" s="16" t="s">
        <v>22</v>
      </c>
      <c r="B12" s="20">
        <v>620</v>
      </c>
      <c r="C12" s="21">
        <v>620</v>
      </c>
      <c r="D12" s="19">
        <f t="shared" si="0"/>
        <v>1</v>
      </c>
      <c r="E12" s="17">
        <v>62</v>
      </c>
      <c r="F12" s="20">
        <v>97</v>
      </c>
      <c r="G12" s="27">
        <f t="shared" si="1"/>
        <v>202</v>
      </c>
      <c r="H12" s="28">
        <f t="shared" si="2"/>
        <v>2.08247422680412</v>
      </c>
      <c r="I12" s="31">
        <v>80</v>
      </c>
      <c r="J12" s="27">
        <v>169</v>
      </c>
      <c r="K12" s="28">
        <f t="shared" si="3"/>
        <v>2.1125</v>
      </c>
      <c r="L12" s="26">
        <v>10</v>
      </c>
      <c r="M12" s="27">
        <v>19</v>
      </c>
      <c r="N12" s="28">
        <f t="shared" si="4"/>
        <v>1.9</v>
      </c>
      <c r="O12" s="26">
        <v>7</v>
      </c>
      <c r="P12" s="27">
        <v>14</v>
      </c>
      <c r="Q12" s="28">
        <f t="shared" si="5"/>
        <v>2</v>
      </c>
    </row>
    <row r="13" s="4" customFormat="true" ht="27.95" customHeight="true" spans="1:17">
      <c r="A13" s="16" t="s">
        <v>23</v>
      </c>
      <c r="B13" s="20">
        <v>750</v>
      </c>
      <c r="C13" s="21">
        <v>823</v>
      </c>
      <c r="D13" s="19">
        <f t="shared" si="0"/>
        <v>1.09733333333333</v>
      </c>
      <c r="E13" s="17">
        <v>82.3</v>
      </c>
      <c r="F13" s="20">
        <v>58</v>
      </c>
      <c r="G13" s="27">
        <f t="shared" si="1"/>
        <v>143</v>
      </c>
      <c r="H13" s="28">
        <f t="shared" si="2"/>
        <v>2.46551724137931</v>
      </c>
      <c r="I13" s="31">
        <v>54</v>
      </c>
      <c r="J13" s="27">
        <v>110</v>
      </c>
      <c r="K13" s="28">
        <f t="shared" si="3"/>
        <v>2.03703703703704</v>
      </c>
      <c r="L13" s="26">
        <v>2</v>
      </c>
      <c r="M13" s="27">
        <v>14</v>
      </c>
      <c r="N13" s="28">
        <f t="shared" si="4"/>
        <v>7</v>
      </c>
      <c r="O13" s="26">
        <v>2</v>
      </c>
      <c r="P13" s="27">
        <v>19</v>
      </c>
      <c r="Q13" s="28">
        <f t="shared" si="5"/>
        <v>9.5</v>
      </c>
    </row>
    <row r="14" s="4" customFormat="true" ht="27.95" customHeight="true" spans="1:17">
      <c r="A14" s="16" t="s">
        <v>24</v>
      </c>
      <c r="B14" s="20">
        <v>230</v>
      </c>
      <c r="C14" s="21">
        <v>250</v>
      </c>
      <c r="D14" s="19">
        <f t="shared" si="0"/>
        <v>1.08695652173913</v>
      </c>
      <c r="E14" s="17">
        <v>25</v>
      </c>
      <c r="F14" s="20">
        <v>41</v>
      </c>
      <c r="G14" s="27">
        <f t="shared" si="1"/>
        <v>103</v>
      </c>
      <c r="H14" s="28">
        <f t="shared" si="2"/>
        <v>2.51219512195122</v>
      </c>
      <c r="I14" s="31">
        <v>35</v>
      </c>
      <c r="J14" s="27">
        <v>79</v>
      </c>
      <c r="K14" s="28">
        <f t="shared" si="3"/>
        <v>2.25714285714286</v>
      </c>
      <c r="L14" s="26">
        <v>5</v>
      </c>
      <c r="M14" s="27">
        <v>12</v>
      </c>
      <c r="N14" s="28">
        <f t="shared" si="4"/>
        <v>2.4</v>
      </c>
      <c r="O14" s="26">
        <v>1</v>
      </c>
      <c r="P14" s="27">
        <v>12</v>
      </c>
      <c r="Q14" s="28">
        <f t="shared" si="5"/>
        <v>12</v>
      </c>
    </row>
    <row r="15" s="4" customFormat="true" ht="27.95" customHeight="true" spans="1:17">
      <c r="A15" s="16" t="s">
        <v>25</v>
      </c>
      <c r="B15" s="20">
        <v>316</v>
      </c>
      <c r="C15" s="21">
        <v>418</v>
      </c>
      <c r="D15" s="19">
        <f t="shared" si="0"/>
        <v>1.32278481012658</v>
      </c>
      <c r="E15" s="17">
        <v>41.8</v>
      </c>
      <c r="F15" s="20">
        <v>30</v>
      </c>
      <c r="G15" s="27">
        <f t="shared" si="1"/>
        <v>86</v>
      </c>
      <c r="H15" s="28">
        <f t="shared" si="2"/>
        <v>2.86666666666667</v>
      </c>
      <c r="I15" s="31">
        <v>26</v>
      </c>
      <c r="J15" s="27">
        <v>64</v>
      </c>
      <c r="K15" s="28">
        <f t="shared" si="3"/>
        <v>2.46153846153846</v>
      </c>
      <c r="L15" s="26">
        <v>2</v>
      </c>
      <c r="M15" s="27">
        <v>14</v>
      </c>
      <c r="N15" s="28">
        <f t="shared" si="4"/>
        <v>7</v>
      </c>
      <c r="O15" s="26">
        <v>2</v>
      </c>
      <c r="P15" s="27">
        <v>8</v>
      </c>
      <c r="Q15" s="28">
        <f t="shared" si="5"/>
        <v>4</v>
      </c>
    </row>
    <row r="16" s="4" customFormat="true" ht="27.95" customHeight="true" spans="1:17">
      <c r="A16" s="16" t="s">
        <v>26</v>
      </c>
      <c r="B16" s="20">
        <v>130</v>
      </c>
      <c r="C16" s="21">
        <v>247</v>
      </c>
      <c r="D16" s="19">
        <f t="shared" si="0"/>
        <v>1.9</v>
      </c>
      <c r="E16" s="17">
        <v>24.7</v>
      </c>
      <c r="F16" s="20">
        <v>42</v>
      </c>
      <c r="G16" s="27">
        <f t="shared" si="1"/>
        <v>108</v>
      </c>
      <c r="H16" s="28">
        <f t="shared" si="2"/>
        <v>2.57142857142857</v>
      </c>
      <c r="I16" s="31">
        <v>35</v>
      </c>
      <c r="J16" s="27">
        <v>101</v>
      </c>
      <c r="K16" s="28">
        <f t="shared" si="3"/>
        <v>2.88571428571429</v>
      </c>
      <c r="L16" s="26">
        <v>4</v>
      </c>
      <c r="M16" s="27">
        <v>4</v>
      </c>
      <c r="N16" s="28">
        <f t="shared" si="4"/>
        <v>1</v>
      </c>
      <c r="O16" s="26">
        <v>3</v>
      </c>
      <c r="P16" s="27">
        <v>3</v>
      </c>
      <c r="Q16" s="28">
        <f t="shared" si="5"/>
        <v>1</v>
      </c>
    </row>
    <row r="17" s="4" customFormat="true" ht="27.95" customHeight="true" spans="1:17">
      <c r="A17" s="16" t="s">
        <v>27</v>
      </c>
      <c r="B17" s="20">
        <v>140</v>
      </c>
      <c r="C17" s="21">
        <v>140</v>
      </c>
      <c r="D17" s="19">
        <f t="shared" si="0"/>
        <v>1</v>
      </c>
      <c r="E17" s="17">
        <v>14</v>
      </c>
      <c r="F17" s="20">
        <v>21</v>
      </c>
      <c r="G17" s="27">
        <f t="shared" si="1"/>
        <v>54</v>
      </c>
      <c r="H17" s="28">
        <f t="shared" si="2"/>
        <v>2.57142857142857</v>
      </c>
      <c r="I17" s="31">
        <v>19</v>
      </c>
      <c r="J17" s="27">
        <v>47</v>
      </c>
      <c r="K17" s="28">
        <f t="shared" si="3"/>
        <v>2.47368421052632</v>
      </c>
      <c r="L17" s="26">
        <v>1</v>
      </c>
      <c r="M17" s="27">
        <v>5</v>
      </c>
      <c r="N17" s="28">
        <f t="shared" si="4"/>
        <v>5</v>
      </c>
      <c r="O17" s="26">
        <v>1</v>
      </c>
      <c r="P17" s="27">
        <v>2</v>
      </c>
      <c r="Q17" s="28">
        <f t="shared" si="5"/>
        <v>2</v>
      </c>
    </row>
    <row r="18" s="4" customFormat="true" ht="27.95" customHeight="true" spans="1:17">
      <c r="A18" s="16" t="s">
        <v>28</v>
      </c>
      <c r="B18" s="20">
        <v>14</v>
      </c>
      <c r="C18" s="21">
        <v>16</v>
      </c>
      <c r="D18" s="19">
        <f t="shared" si="0"/>
        <v>1.14285714285714</v>
      </c>
      <c r="E18" s="17">
        <v>1.6</v>
      </c>
      <c r="F18" s="20">
        <v>4</v>
      </c>
      <c r="G18" s="27">
        <f t="shared" si="1"/>
        <v>7</v>
      </c>
      <c r="H18" s="28">
        <f t="shared" si="2"/>
        <v>1.75</v>
      </c>
      <c r="I18" s="31">
        <v>4</v>
      </c>
      <c r="J18" s="27">
        <v>7</v>
      </c>
      <c r="K18" s="28">
        <f t="shared" si="3"/>
        <v>1.75</v>
      </c>
      <c r="L18" s="26">
        <v>0</v>
      </c>
      <c r="M18" s="27">
        <v>0</v>
      </c>
      <c r="N18" s="28">
        <v>0</v>
      </c>
      <c r="O18" s="26">
        <v>0</v>
      </c>
      <c r="P18" s="27">
        <v>0</v>
      </c>
      <c r="Q18" s="28">
        <v>0</v>
      </c>
    </row>
    <row r="19" ht="27.95" customHeight="true" spans="1:17">
      <c r="A19" s="16" t="s">
        <v>29</v>
      </c>
      <c r="B19" s="20"/>
      <c r="C19" s="22"/>
      <c r="D19" s="19"/>
      <c r="E19" s="17"/>
      <c r="F19" s="20">
        <v>23</v>
      </c>
      <c r="G19" s="27">
        <f t="shared" si="1"/>
        <v>23</v>
      </c>
      <c r="H19" s="28">
        <f t="shared" si="2"/>
        <v>1</v>
      </c>
      <c r="I19" s="20">
        <v>23</v>
      </c>
      <c r="J19" s="32">
        <v>23</v>
      </c>
      <c r="K19" s="28">
        <f t="shared" si="3"/>
        <v>1</v>
      </c>
      <c r="L19" s="20"/>
      <c r="M19" s="33"/>
      <c r="N19" s="28"/>
      <c r="O19" s="20"/>
      <c r="P19" s="33"/>
      <c r="Q19" s="28"/>
    </row>
    <row r="20" ht="30" hidden="true" customHeight="true" spans="1:16">
      <c r="A20" s="5" t="s">
        <v>30</v>
      </c>
      <c r="C20" s="23">
        <v>977</v>
      </c>
      <c r="G20" s="7">
        <v>151</v>
      </c>
      <c r="J20" s="7">
        <v>119</v>
      </c>
      <c r="M20" s="7">
        <v>19</v>
      </c>
      <c r="P20" s="7">
        <v>13</v>
      </c>
    </row>
    <row r="21" ht="27" customHeight="true"/>
    <row r="26" hidden="true"/>
    <row r="27" hidden="true"/>
  </sheetData>
  <mergeCells count="13">
    <mergeCell ref="A1:Q1"/>
    <mergeCell ref="B3:Q3"/>
    <mergeCell ref="B4:E4"/>
    <mergeCell ref="F4:Q4"/>
    <mergeCell ref="F5:H5"/>
    <mergeCell ref="I5:K5"/>
    <mergeCell ref="L5:N5"/>
    <mergeCell ref="O5:Q5"/>
    <mergeCell ref="A3:A6"/>
    <mergeCell ref="B5:B6"/>
    <mergeCell ref="C5:C6"/>
    <mergeCell ref="D5:D6"/>
    <mergeCell ref="E5:E6"/>
  </mergeCells>
  <pageMargins left="0.31496062992126" right="0.118110236220472" top="0.196850393700787" bottom="0.196850393700787" header="0.118110236220472" footer="0.11811023622047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2022民生工程进展表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2019-05-29T10:31:00Z</dcterms:created>
  <cp:lastPrinted>2022-04-27T08:37:00Z</cp:lastPrinted>
  <dcterms:modified xsi:type="dcterms:W3CDTF">2022-09-27T10:47:39Z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734F466986254D78B337AA436E6734C8</vt:lpwstr>
  </property>
</Properties>
</file>